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Z:\My Files\Vorlagen\"/>
    </mc:Choice>
  </mc:AlternateContent>
  <xr:revisionPtr revIDLastSave="0" documentId="8_{E9B1F5CC-F46F-4C07-BD3E-150D0635B73E}" xr6:coauthVersionLast="47" xr6:coauthVersionMax="47" xr10:uidLastSave="{00000000-0000-0000-0000-000000000000}"/>
  <bookViews>
    <workbookView xWindow="-120" yWindow="-120" windowWidth="29040" windowHeight="15720" firstSheet="1" activeTab="1" xr2:uid="{76BE4553-EBB2-46EF-B2B5-E7E7D89A8251}"/>
  </bookViews>
  <sheets>
    <sheet name="Gesamt" sheetId="3" r:id="rId1"/>
    <sheet name="Ernährung" sheetId="1" r:id="rId2"/>
    <sheet name="Aktionen" sheetId="7" r:id="rId3"/>
    <sheet name="Material" sheetId="6" r:id="rId4"/>
    <sheet name="Backend" sheetId="2" r:id="rId5"/>
  </sheets>
  <definedNames>
    <definedName name="Aktionen">Backend!$B$3</definedName>
    <definedName name="Ernährung">Backend!$B$2</definedName>
    <definedName name="ErsterTag">Backend!$C$2</definedName>
    <definedName name="LetzterTag">Backend!$D$2</definedName>
    <definedName name="Material">Backend!$B$4</definedName>
    <definedName name="RestlicheTage">Backend!$D$4</definedName>
    <definedName name="Tage">Backend!$C$4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G2" i="1"/>
  <c r="G31" i="1" s="1"/>
  <c r="G31" i="6"/>
  <c r="B4" i="6" s="1"/>
  <c r="G31" i="7"/>
  <c r="B4" i="7" s="1"/>
  <c r="C4" i="2"/>
  <c r="B1" i="6"/>
  <c r="B12" i="3" s="1"/>
  <c r="B1" i="7"/>
  <c r="B8" i="3" s="1"/>
  <c r="B5" i="7" l="1"/>
  <c r="B5" i="6"/>
  <c r="B1" i="1"/>
  <c r="B4" i="1"/>
  <c r="B5" i="1" s="1"/>
  <c r="B2" i="7"/>
  <c r="B9" i="3" s="1"/>
  <c r="B2" i="6"/>
  <c r="B13" i="3" s="1"/>
  <c r="B2" i="1" l="1"/>
  <c r="B5" i="3" s="1"/>
  <c r="B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Johannes Pauli</author>
  </authors>
  <commentList>
    <comment ref="C2" authorId="0" shapeId="0" xr:uid="{971BB6AC-4828-46AB-8191-701A912419FC}">
      <text>
        <r>
          <rPr>
            <sz val="9"/>
            <color indexed="81"/>
            <rFont val="Segoe UI"/>
            <family val="2"/>
          </rPr>
          <t>Erster Tag an dem Verpflegung benötigt wird.</t>
        </r>
      </text>
    </comment>
    <comment ref="D2" authorId="0" shapeId="0" xr:uid="{56C706AF-7446-4846-9F38-8ED08B402E7C}">
      <text>
        <r>
          <rPr>
            <b/>
            <sz val="9"/>
            <color indexed="81"/>
            <rFont val="Segoe UI"/>
            <family val="2"/>
          </rPr>
          <t>Letzter Tag an dem Verpflegung benötigt wird.</t>
        </r>
      </text>
    </comment>
  </commentList>
</comments>
</file>

<file path=xl/sharedStrings.xml><?xml version="1.0" encoding="utf-8"?>
<sst xmlns="http://schemas.openxmlformats.org/spreadsheetml/2006/main" count="68" uniqueCount="36">
  <si>
    <t>Übriges Budget Übersicht</t>
  </si>
  <si>
    <t>Ernährung</t>
  </si>
  <si>
    <t xml:space="preserve">Insgesamt  </t>
  </si>
  <si>
    <t xml:space="preserve">Pro Tag  </t>
  </si>
  <si>
    <t>Aktionen</t>
  </si>
  <si>
    <t>Material</t>
  </si>
  <si>
    <t>Restliches Budget</t>
  </si>
  <si>
    <t>Was</t>
  </si>
  <si>
    <t>Wo</t>
  </si>
  <si>
    <t>Wann</t>
  </si>
  <si>
    <t>Kosten</t>
  </si>
  <si>
    <t>Pro Tag (Durchschnitt)</t>
  </si>
  <si>
    <t>Grundausstattung</t>
  </si>
  <si>
    <t>Metro</t>
  </si>
  <si>
    <t>Frühstück, Brotzeit</t>
  </si>
  <si>
    <t>Lidl</t>
  </si>
  <si>
    <t>Insgesamte Ausgaben</t>
  </si>
  <si>
    <t xml:space="preserve">Frühstück, Mittag-, Abgesessen </t>
  </si>
  <si>
    <t xml:space="preserve">Lidl </t>
  </si>
  <si>
    <t xml:space="preserve">Fleisch Abgesessen </t>
  </si>
  <si>
    <t>Baguette Mittagsessen</t>
  </si>
  <si>
    <t>Wraps, Salami</t>
  </si>
  <si>
    <t>Hyper</t>
  </si>
  <si>
    <t>Tomaten</t>
  </si>
  <si>
    <t>Rotiserie de drla lage</t>
  </si>
  <si>
    <t>Essen</t>
  </si>
  <si>
    <t>Gesamtkosten</t>
  </si>
  <si>
    <t>Kuul&amp;Fit</t>
  </si>
  <si>
    <t>Fähre</t>
  </si>
  <si>
    <t>eingeplante Kosten</t>
  </si>
  <si>
    <t>ErsterTag</t>
  </si>
  <si>
    <t>LetzterTag</t>
  </si>
  <si>
    <t>An- und Abreisetag als Ein Tag</t>
  </si>
  <si>
    <t>Ja</t>
  </si>
  <si>
    <t>Tage</t>
  </si>
  <si>
    <t>Restliche 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</si>
</sst>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9ADDD"/>
        <bgColor indexed="64"/>
      </patternFill>
    </fill>
    <fill>
      <patternFill patternType="solid">
        <fgColor rgb="FFF36657"/>
        <bgColor indexed="64"/>
      </patternFill>
    </fill>
    <fill>
      <patternFill patternType="solid">
        <fgColor rgb="FF89C064"/>
        <bgColor indexed="64"/>
      </patternFill>
    </fill>
    <fill>
      <patternFill patternType="solid">
        <fgColor rgb="FFF3B457"/>
        <bgColor indexed="64"/>
      </patternFill>
    </fill>
  </fills>
  <borders count="9">
    <border>
      <left/>
      <right/>
      <top/>
      <bottom/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 style="thick">
        <color theme="1" tint="0.499984740745262"/>
      </left>
      <right/>
      <top/>
      <bottom/>
      <diagonal/>
    </border>
    <border>
      <left/>
      <right style="thick">
        <color theme="1" tint="0.499984740745262"/>
      </right>
      <top/>
      <bottom/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44" fontId="0" fillId="4" borderId="0" xfId="1" applyFont="1" applyFill="1"/>
    <xf numFmtId="44" fontId="0" fillId="5" borderId="0" xfId="1" applyFont="1" applyFill="1"/>
    <xf numFmtId="0" fontId="3" fillId="2" borderId="0" xfId="0" applyFont="1" applyFill="1" applyAlignment="1">
      <alignment horizontal="right"/>
    </xf>
    <xf numFmtId="0" fontId="3" fillId="2" borderId="6" xfId="0" applyFont="1" applyFill="1" applyBorder="1" applyAlignment="1">
      <alignment horizontal="right"/>
    </xf>
    <xf numFmtId="44" fontId="0" fillId="4" borderId="3" xfId="0" applyNumberFormat="1" applyFill="1" applyBorder="1"/>
    <xf numFmtId="44" fontId="0" fillId="4" borderId="5" xfId="0" applyNumberFormat="1" applyFill="1" applyBorder="1"/>
    <xf numFmtId="44" fontId="0" fillId="0" borderId="0" xfId="0" applyNumberFormat="1"/>
    <xf numFmtId="44" fontId="0" fillId="6" borderId="3" xfId="0" applyNumberFormat="1" applyFill="1" applyBorder="1"/>
    <xf numFmtId="44" fontId="0" fillId="6" borderId="5" xfId="0" applyNumberFormat="1" applyFill="1" applyBorder="1"/>
    <xf numFmtId="44" fontId="0" fillId="7" borderId="3" xfId="0" applyNumberFormat="1" applyFill="1" applyBorder="1"/>
    <xf numFmtId="44" fontId="0" fillId="7" borderId="5" xfId="0" applyNumberFormat="1" applyFill="1" applyBorder="1"/>
    <xf numFmtId="0" fontId="2" fillId="2" borderId="2" xfId="0" applyFont="1" applyFill="1" applyBorder="1" applyAlignment="1">
      <alignment horizontal="center"/>
    </xf>
    <xf numFmtId="0" fontId="0" fillId="0" borderId="0" xfId="0" applyProtection="1">
      <protection locked="0"/>
    </xf>
    <xf numFmtId="164" fontId="0" fillId="3" borderId="3" xfId="1" applyNumberFormat="1" applyFont="1" applyFill="1" applyBorder="1" applyProtection="1">
      <protection locked="0"/>
    </xf>
    <xf numFmtId="164" fontId="0" fillId="3" borderId="5" xfId="1" applyNumberFormat="1" applyFon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</dxf>
    <dxf>
      <numFmt numFmtId="164" formatCode="_-* #,##0.00\ [$€-407]_-;\-* #,##0.00\ [$€-407]_-;_-* &quot;-&quot;??\ [$€-407]_-;_-@_-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theme="0" tint="-0.14996795556505021"/>
        </patternFill>
      </fill>
    </dxf>
    <dxf>
      <border>
        <left/>
        <top style="thick">
          <color theme="1" tint="0.499984740745262"/>
        </top>
      </border>
    </dxf>
    <dxf>
      <font>
        <b/>
        <i val="0"/>
        <color theme="0"/>
      </font>
      <fill>
        <patternFill>
          <bgColor theme="1" tint="0.499984740745262"/>
        </patternFill>
      </fill>
    </dxf>
  </dxfs>
  <tableStyles count="1" defaultTableStyle="TableStyleMedium2" defaultPivotStyle="PivotStyleLight16">
    <tableStyle name="Tabellenformat 1" pivot="0" count="3" xr9:uid="{018334DE-6D0D-4E9D-9FE7-1B3BA97AB5E0}">
      <tableStyleElement type="headerRow" dxfId="20"/>
      <tableStyleElement type="totalRow" dxfId="19"/>
      <tableStyleElement type="secondRowStripe" dxfId="18"/>
    </tableStyle>
  </tableStyles>
  <colors>
    <mruColors>
      <color rgb="FF89C064"/>
      <color rgb="FFF3B457"/>
      <color rgb="FF79ADDD"/>
      <color rgb="FFF366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DE7256-D504-4E55-AD73-1771D0A90087}" name="ErnährungAusgaben" displayName="ErnährungAusgaben" ref="D1:G31" totalsRowCount="1" dataDxfId="17">
  <autoFilter ref="D1:G30" xr:uid="{1B7A127F-83BC-4F62-9F17-222DE46E6AC5}"/>
  <tableColumns count="4">
    <tableColumn id="1" xr3:uid="{23AABE53-94D3-4217-BACD-81411733B5FC}" name="Was" dataDxfId="16"/>
    <tableColumn id="2" xr3:uid="{EABFDC66-A4AD-4AF7-94A4-2EA0086D6F30}" name="Wo" dataDxfId="15"/>
    <tableColumn id="3" xr3:uid="{EC98F2DA-E871-415D-9BDF-17703EA8B2B2}" name="Wann" totalsRowLabel="Gesamtkosten" dataDxfId="14"/>
    <tableColumn id="4" xr3:uid="{2052B023-24A0-49EF-8AE7-4B16D517C772}" name="Kosten" totalsRowFunction="custom" dataDxfId="13" totalsRowDxfId="12">
      <totalsRowFormula>SUM(ErnährungAusgaben[Kosten])</totalsRowFormula>
    </tableColumn>
  </tableColumns>
  <tableStyleInfo name="Tabellenformat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3EBC7D5-55F8-47A8-BE0A-C4480C663BFA}" name="ErnährungAusgaben34" displayName="ErnährungAusgaben34" ref="D1:G31" totalsRowCount="1" dataDxfId="11">
  <autoFilter ref="D1:G30" xr:uid="{1B7A127F-83BC-4F62-9F17-222DE46E6AC5}"/>
  <tableColumns count="4">
    <tableColumn id="1" xr3:uid="{4EC470CC-40DE-4948-841B-5BBE6AC99939}" name="Was" dataDxfId="10"/>
    <tableColumn id="2" xr3:uid="{1F011DE6-E53A-4EF4-A9C7-D61FB2C5317E}" name="Wo" dataDxfId="9"/>
    <tableColumn id="3" xr3:uid="{1B028AF7-6CF8-4326-A346-E836A15D9BAB}" name="Wann" totalsRowLabel="Gesamtkosten" dataDxfId="8"/>
    <tableColumn id="4" xr3:uid="{E161FA6A-013F-471E-AE61-AAC34B3A9E1C}" name="Kosten" totalsRowFunction="custom" dataDxfId="7" totalsRowDxfId="6">
      <totalsRowFormula>SUM(ErnährungAusgaben34[Kosten])</totalsRowFormula>
    </tableColumn>
  </tableColumns>
  <tableStyleInfo name="Tabellenformat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74ACA5-71EF-4700-A08B-5ADFCA04C93C}" name="ErnährungAusgaben3" displayName="ErnährungAusgaben3" ref="D1:G31" totalsRowCount="1" dataDxfId="5">
  <autoFilter ref="D1:G30" xr:uid="{1B7A127F-83BC-4F62-9F17-222DE46E6AC5}"/>
  <tableColumns count="4">
    <tableColumn id="1" xr3:uid="{EBD53653-9E10-4110-9073-CA5B3E02ACC6}" name="Was" dataDxfId="4"/>
    <tableColumn id="2" xr3:uid="{C4E304DE-B963-43FA-A3A5-9156C1D938D7}" name="Wo" dataDxfId="3"/>
    <tableColumn id="3" xr3:uid="{38CBDBCA-D9B8-4E3A-AB3E-64EA634787FD}" name="Wann" totalsRowLabel="Gesamtkosten" dataDxfId="2"/>
    <tableColumn id="4" xr3:uid="{D70C36F4-5A81-46BC-8509-9BD5868B3FCF}" name="Kosten" totalsRowFunction="custom" dataDxfId="1" totalsRowDxfId="0">
      <totalsRowFormula>SUM(ErnährungAusgaben3[Kosten])</totalsRowFormula>
    </tableColumn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14E33-CD74-4C4F-9F16-76468BD4F32F}">
  <sheetPr codeName="Tabelle1">
    <tabColor theme="1" tint="0.499984740745262"/>
  </sheetPr>
  <dimension ref="A1:C14"/>
  <sheetViews>
    <sheetView workbookViewId="0">
      <selection activeCell="H12" sqref="H12"/>
    </sheetView>
  </sheetViews>
  <sheetFormatPr baseColWidth="10" defaultColWidth="10.7109375" defaultRowHeight="15" x14ac:dyDescent="0.25"/>
  <cols>
    <col min="1" max="2" width="22.7109375" customWidth="1"/>
  </cols>
  <sheetData>
    <row r="1" spans="1:3" ht="26.25" x14ac:dyDescent="0.4">
      <c r="A1" s="31" t="s">
        <v>0</v>
      </c>
      <c r="B1" s="31"/>
    </row>
    <row r="2" spans="1:3" ht="9.9499999999999993" customHeight="1" x14ac:dyDescent="0.25"/>
    <row r="3" spans="1:3" ht="18.75" x14ac:dyDescent="0.3">
      <c r="A3" s="32" t="s">
        <v>1</v>
      </c>
      <c r="B3" s="32"/>
      <c r="C3" s="2"/>
    </row>
    <row r="4" spans="1:3" x14ac:dyDescent="0.25">
      <c r="A4" s="13" t="s">
        <v>2</v>
      </c>
      <c r="B4" s="15">
        <f>Ernährung!B1</f>
        <v>643.70000000000027</v>
      </c>
    </row>
    <row r="5" spans="1:3" ht="15.75" thickBot="1" x14ac:dyDescent="0.3">
      <c r="A5" s="14" t="s">
        <v>3</v>
      </c>
      <c r="B5" s="16">
        <f ca="1">Ernährung!B2</f>
        <v>643.70000000000027</v>
      </c>
    </row>
    <row r="6" spans="1:3" ht="9.9499999999999993" customHeight="1" thickTop="1" x14ac:dyDescent="0.25"/>
    <row r="7" spans="1:3" ht="18.75" x14ac:dyDescent="0.3">
      <c r="A7" s="32" t="s">
        <v>4</v>
      </c>
      <c r="B7" s="32"/>
      <c r="C7" s="2"/>
    </row>
    <row r="8" spans="1:3" x14ac:dyDescent="0.25">
      <c r="A8" s="13" t="s">
        <v>2</v>
      </c>
      <c r="B8" s="18">
        <f>Aktionen!B1</f>
        <v>-52.5</v>
      </c>
    </row>
    <row r="9" spans="1:3" ht="15.75" thickBot="1" x14ac:dyDescent="0.3">
      <c r="A9" s="14" t="s">
        <v>3</v>
      </c>
      <c r="B9" s="19">
        <f ca="1">Aktionen!B2</f>
        <v>-52.5</v>
      </c>
    </row>
    <row r="10" spans="1:3" ht="9.9499999999999993" customHeight="1" thickTop="1" x14ac:dyDescent="0.25"/>
    <row r="11" spans="1:3" ht="18.75" x14ac:dyDescent="0.3">
      <c r="A11" s="32" t="s">
        <v>5</v>
      </c>
      <c r="B11" s="33"/>
    </row>
    <row r="12" spans="1:3" x14ac:dyDescent="0.25">
      <c r="A12" s="13" t="s">
        <v>2</v>
      </c>
      <c r="B12" s="20">
        <f>Material!B1</f>
        <v>170</v>
      </c>
    </row>
    <row r="13" spans="1:3" ht="15.75" thickBot="1" x14ac:dyDescent="0.3">
      <c r="A13" s="14" t="s">
        <v>3</v>
      </c>
      <c r="B13" s="21">
        <f ca="1">Material!B2</f>
        <v>170</v>
      </c>
    </row>
    <row r="14" spans="1:3" ht="15.75" thickTop="1" x14ac:dyDescent="0.25"/>
  </sheetData>
  <sheetProtection sheet="1" objects="1" scenarios="1"/>
  <mergeCells count="4">
    <mergeCell ref="A1:B1"/>
    <mergeCell ref="A3:B3"/>
    <mergeCell ref="A7:B7"/>
    <mergeCell ref="A11:B1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AF300-D9D1-4E86-9566-51EAB131C188}">
  <sheetPr codeName="Tabelle2">
    <tabColor rgb="FF79ADDD"/>
  </sheetPr>
  <dimension ref="A1:G31"/>
  <sheetViews>
    <sheetView tabSelected="1" workbookViewId="0">
      <selection activeCell="D12" sqref="D12"/>
    </sheetView>
  </sheetViews>
  <sheetFormatPr baseColWidth="10" defaultColWidth="10.7109375" defaultRowHeight="15" x14ac:dyDescent="0.25"/>
  <cols>
    <col min="1" max="1" width="20.7109375" customWidth="1"/>
    <col min="3" max="3" width="8.7109375" customWidth="1"/>
    <col min="4" max="4" width="25.7109375" customWidth="1"/>
    <col min="5" max="5" width="20.7109375" customWidth="1"/>
    <col min="6" max="6" width="14.42578125" customWidth="1"/>
    <col min="7" max="7" width="11.7109375" customWidth="1"/>
  </cols>
  <sheetData>
    <row r="1" spans="1:7" x14ac:dyDescent="0.25">
      <c r="A1" s="6" t="s">
        <v>6</v>
      </c>
      <c r="B1" s="11">
        <f>Ernährung-ErnährungAusgaben[[#Totals],[Kosten]]</f>
        <v>643.70000000000027</v>
      </c>
      <c r="D1" t="s">
        <v>7</v>
      </c>
      <c r="E1" t="s">
        <v>8</v>
      </c>
      <c r="F1" t="s">
        <v>9</v>
      </c>
      <c r="G1" t="s">
        <v>10</v>
      </c>
    </row>
    <row r="2" spans="1:7" x14ac:dyDescent="0.25">
      <c r="A2" s="4" t="s">
        <v>11</v>
      </c>
      <c r="B2" s="11">
        <f ca="1">B1/RestlicheTage</f>
        <v>643.70000000000027</v>
      </c>
      <c r="D2" s="23" t="s">
        <v>12</v>
      </c>
      <c r="E2" s="23" t="s">
        <v>13</v>
      </c>
      <c r="F2" s="30">
        <v>43335</v>
      </c>
      <c r="G2" s="23">
        <f>394.1-45.49</f>
        <v>348.61</v>
      </c>
    </row>
    <row r="3" spans="1:7" x14ac:dyDescent="0.25">
      <c r="D3" s="23" t="s">
        <v>14</v>
      </c>
      <c r="E3" s="23" t="s">
        <v>15</v>
      </c>
      <c r="F3" s="30">
        <v>43338</v>
      </c>
      <c r="G3" s="23">
        <v>82.66</v>
      </c>
    </row>
    <row r="4" spans="1:7" x14ac:dyDescent="0.25">
      <c r="A4" s="6" t="s">
        <v>16</v>
      </c>
      <c r="B4" s="12">
        <f>ErnährungAusgaben[[#Totals],[Kosten]]</f>
        <v>1787.2999999999997</v>
      </c>
      <c r="D4" s="23" t="s">
        <v>17</v>
      </c>
      <c r="E4" s="23" t="s">
        <v>18</v>
      </c>
      <c r="F4" s="30">
        <v>43339</v>
      </c>
      <c r="G4" s="23">
        <v>230.81</v>
      </c>
    </row>
    <row r="5" spans="1:7" x14ac:dyDescent="0.25">
      <c r="A5" s="4" t="s">
        <v>11</v>
      </c>
      <c r="B5" s="12">
        <f ca="1">B4/(Tage-RestlicheTage)</f>
        <v>178.72999999999996</v>
      </c>
      <c r="D5" s="23" t="s">
        <v>19</v>
      </c>
      <c r="E5" s="23" t="s">
        <v>18</v>
      </c>
      <c r="F5" s="30">
        <v>43339</v>
      </c>
      <c r="G5" s="23">
        <v>17.37</v>
      </c>
    </row>
    <row r="6" spans="1:7" x14ac:dyDescent="0.25">
      <c r="D6" s="23" t="s">
        <v>20</v>
      </c>
      <c r="E6" s="23"/>
      <c r="F6" s="30">
        <v>43339</v>
      </c>
      <c r="G6" s="23">
        <v>8</v>
      </c>
    </row>
    <row r="7" spans="1:7" x14ac:dyDescent="0.25">
      <c r="D7" s="23" t="s">
        <v>21</v>
      </c>
      <c r="E7" s="23" t="s">
        <v>22</v>
      </c>
      <c r="F7" s="30">
        <v>43339</v>
      </c>
      <c r="G7" s="23">
        <v>62.87</v>
      </c>
    </row>
    <row r="8" spans="1:7" x14ac:dyDescent="0.25">
      <c r="D8" s="23" t="s">
        <v>23</v>
      </c>
      <c r="E8" s="23" t="s">
        <v>24</v>
      </c>
      <c r="F8" s="30">
        <v>43341</v>
      </c>
      <c r="G8" s="23">
        <v>5.34</v>
      </c>
    </row>
    <row r="9" spans="1:7" x14ac:dyDescent="0.25">
      <c r="D9" s="23" t="s">
        <v>25</v>
      </c>
      <c r="E9" s="23" t="s">
        <v>22</v>
      </c>
      <c r="F9" s="30">
        <v>43342</v>
      </c>
      <c r="G9" s="23">
        <v>479.25</v>
      </c>
    </row>
    <row r="10" spans="1:7" x14ac:dyDescent="0.25">
      <c r="D10" s="23" t="s">
        <v>25</v>
      </c>
      <c r="E10" s="23" t="s">
        <v>22</v>
      </c>
      <c r="F10" s="30">
        <v>43344</v>
      </c>
      <c r="G10" s="23">
        <v>231.09</v>
      </c>
    </row>
    <row r="11" spans="1:7" x14ac:dyDescent="0.25">
      <c r="D11" s="23" t="s">
        <v>25</v>
      </c>
      <c r="E11" s="23" t="s">
        <v>22</v>
      </c>
      <c r="F11" s="30">
        <v>43347</v>
      </c>
      <c r="G11" s="23">
        <v>321.3</v>
      </c>
    </row>
    <row r="12" spans="1:7" x14ac:dyDescent="0.25">
      <c r="D12" s="23"/>
      <c r="E12" s="23"/>
      <c r="F12" s="23"/>
      <c r="G12" s="23"/>
    </row>
    <row r="13" spans="1:7" x14ac:dyDescent="0.25">
      <c r="D13" s="23"/>
      <c r="E13" s="23"/>
      <c r="F13" s="23"/>
      <c r="G13" s="23"/>
    </row>
    <row r="14" spans="1:7" x14ac:dyDescent="0.25">
      <c r="D14" s="23"/>
      <c r="E14" s="23"/>
      <c r="F14" s="23"/>
      <c r="G14" s="23"/>
    </row>
    <row r="15" spans="1:7" x14ac:dyDescent="0.25">
      <c r="D15" s="23"/>
      <c r="E15" s="23"/>
      <c r="F15" s="23"/>
      <c r="G15" s="23"/>
    </row>
    <row r="16" spans="1:7" x14ac:dyDescent="0.25">
      <c r="D16" s="23"/>
      <c r="E16" s="23"/>
      <c r="F16" s="23"/>
      <c r="G16" s="23"/>
    </row>
    <row r="17" spans="4:7" x14ac:dyDescent="0.25">
      <c r="D17" s="23"/>
      <c r="E17" s="23"/>
      <c r="F17" s="23"/>
      <c r="G17" s="23"/>
    </row>
    <row r="18" spans="4:7" x14ac:dyDescent="0.25">
      <c r="D18" s="23"/>
      <c r="E18" s="23"/>
      <c r="F18" s="23"/>
      <c r="G18" s="23"/>
    </row>
    <row r="19" spans="4:7" x14ac:dyDescent="0.25">
      <c r="D19" s="23"/>
      <c r="E19" s="23"/>
      <c r="F19" s="23"/>
      <c r="G19" s="23"/>
    </row>
    <row r="20" spans="4:7" x14ac:dyDescent="0.25">
      <c r="D20" s="23"/>
      <c r="E20" s="23"/>
      <c r="F20" s="23"/>
      <c r="G20" s="23"/>
    </row>
    <row r="21" spans="4:7" x14ac:dyDescent="0.25">
      <c r="D21" s="23"/>
      <c r="E21" s="23"/>
      <c r="F21" s="23"/>
      <c r="G21" s="23"/>
    </row>
    <row r="22" spans="4:7" x14ac:dyDescent="0.25">
      <c r="D22" s="23"/>
      <c r="E22" s="23"/>
      <c r="F22" s="23"/>
      <c r="G22" s="23"/>
    </row>
    <row r="23" spans="4:7" x14ac:dyDescent="0.25">
      <c r="D23" s="23"/>
      <c r="E23" s="23"/>
      <c r="F23" s="23"/>
      <c r="G23" s="23"/>
    </row>
    <row r="24" spans="4:7" x14ac:dyDescent="0.25">
      <c r="D24" s="23"/>
      <c r="E24" s="23"/>
      <c r="F24" s="23"/>
      <c r="G24" s="23"/>
    </row>
    <row r="25" spans="4:7" x14ac:dyDescent="0.25">
      <c r="D25" s="23"/>
      <c r="E25" s="23"/>
      <c r="F25" s="23"/>
      <c r="G25" s="23"/>
    </row>
    <row r="26" spans="4:7" x14ac:dyDescent="0.25">
      <c r="D26" s="23"/>
      <c r="E26" s="23"/>
      <c r="F26" s="23"/>
      <c r="G26" s="23"/>
    </row>
    <row r="27" spans="4:7" x14ac:dyDescent="0.25">
      <c r="D27" s="23"/>
      <c r="E27" s="23"/>
      <c r="F27" s="23"/>
      <c r="G27" s="23"/>
    </row>
    <row r="28" spans="4:7" x14ac:dyDescent="0.25">
      <c r="D28" s="23"/>
      <c r="E28" s="23"/>
      <c r="F28" s="23"/>
      <c r="G28" s="23"/>
    </row>
    <row r="29" spans="4:7" x14ac:dyDescent="0.25">
      <c r="D29" s="23"/>
      <c r="E29" s="23"/>
      <c r="F29" s="23"/>
      <c r="G29" s="23"/>
    </row>
    <row r="30" spans="4:7" x14ac:dyDescent="0.25">
      <c r="D30" s="23"/>
      <c r="E30" s="23"/>
      <c r="F30" s="23"/>
      <c r="G30" s="23"/>
    </row>
    <row r="31" spans="4:7" x14ac:dyDescent="0.25">
      <c r="F31" t="s">
        <v>26</v>
      </c>
      <c r="G31" s="17">
        <f>SUM(ErnährungAusgaben[Kosten])</f>
        <v>1787.2999999999997</v>
      </c>
    </row>
  </sheetData>
  <sheetProtection sheet="1" objects="1" scenarios="1"/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0E822-2998-46DF-9B4B-EEFBCE5EBD18}">
  <sheetPr codeName="Tabelle3">
    <tabColor rgb="FF89C064"/>
  </sheetPr>
  <dimension ref="A1:G31"/>
  <sheetViews>
    <sheetView workbookViewId="0">
      <selection activeCell="D4" sqref="D4"/>
    </sheetView>
  </sheetViews>
  <sheetFormatPr baseColWidth="10" defaultColWidth="10.7109375" defaultRowHeight="15" x14ac:dyDescent="0.25"/>
  <cols>
    <col min="1" max="1" width="20.7109375" customWidth="1"/>
    <col min="3" max="3" width="8.7109375" customWidth="1"/>
    <col min="4" max="4" width="25.7109375" customWidth="1"/>
    <col min="5" max="5" width="20.7109375" customWidth="1"/>
    <col min="6" max="6" width="14.42578125" customWidth="1"/>
    <col min="7" max="7" width="11.7109375" customWidth="1"/>
  </cols>
  <sheetData>
    <row r="1" spans="1:7" x14ac:dyDescent="0.25">
      <c r="A1" s="6" t="s">
        <v>6</v>
      </c>
      <c r="B1" s="11">
        <f>Aktionen-ErnährungAusgaben34[[#Totals],[Kosten]]</f>
        <v>-52.5</v>
      </c>
      <c r="D1" t="s">
        <v>7</v>
      </c>
      <c r="E1" t="s">
        <v>8</v>
      </c>
      <c r="F1" t="s">
        <v>9</v>
      </c>
      <c r="G1" t="s">
        <v>10</v>
      </c>
    </row>
    <row r="2" spans="1:7" x14ac:dyDescent="0.25">
      <c r="A2" s="4" t="s">
        <v>11</v>
      </c>
      <c r="B2" s="11">
        <f ca="1">B1/RestlicheTage</f>
        <v>-52.5</v>
      </c>
      <c r="D2" s="23" t="s">
        <v>27</v>
      </c>
      <c r="E2" s="23"/>
      <c r="F2" s="23"/>
      <c r="G2" s="29">
        <v>1785</v>
      </c>
    </row>
    <row r="3" spans="1:7" x14ac:dyDescent="0.25">
      <c r="D3" s="23" t="s">
        <v>28</v>
      </c>
      <c r="E3" s="23"/>
      <c r="F3" s="30">
        <v>43339</v>
      </c>
      <c r="G3" s="29">
        <v>52.5</v>
      </c>
    </row>
    <row r="4" spans="1:7" x14ac:dyDescent="0.25">
      <c r="A4" s="6" t="s">
        <v>16</v>
      </c>
      <c r="B4" s="12">
        <f>ErnährungAusgaben34[[#Totals],[Kosten]]</f>
        <v>1837.5</v>
      </c>
      <c r="D4" s="23"/>
      <c r="E4" s="23"/>
      <c r="F4" s="23"/>
      <c r="G4" s="29"/>
    </row>
    <row r="5" spans="1:7" x14ac:dyDescent="0.25">
      <c r="A5" s="4" t="s">
        <v>11</v>
      </c>
      <c r="B5" s="12">
        <f ca="1">B4/(Tage-RestlicheTage)</f>
        <v>183.75</v>
      </c>
      <c r="D5" s="23"/>
      <c r="E5" s="23"/>
      <c r="F5" s="23"/>
      <c r="G5" s="29"/>
    </row>
    <row r="6" spans="1:7" x14ac:dyDescent="0.25">
      <c r="D6" s="23"/>
      <c r="E6" s="23"/>
      <c r="F6" s="23"/>
      <c r="G6" s="29"/>
    </row>
    <row r="7" spans="1:7" x14ac:dyDescent="0.25">
      <c r="D7" s="23"/>
      <c r="E7" s="23"/>
      <c r="F7" s="23"/>
      <c r="G7" s="29"/>
    </row>
    <row r="8" spans="1:7" x14ac:dyDescent="0.25">
      <c r="D8" s="23"/>
      <c r="E8" s="23"/>
      <c r="F8" s="23"/>
      <c r="G8" s="29"/>
    </row>
    <row r="9" spans="1:7" x14ac:dyDescent="0.25">
      <c r="D9" s="23"/>
      <c r="E9" s="23"/>
      <c r="F9" s="23"/>
      <c r="G9" s="29"/>
    </row>
    <row r="10" spans="1:7" x14ac:dyDescent="0.25">
      <c r="D10" s="23"/>
      <c r="E10" s="23"/>
      <c r="F10" s="23"/>
      <c r="G10" s="29"/>
    </row>
    <row r="11" spans="1:7" x14ac:dyDescent="0.25">
      <c r="D11" s="23"/>
      <c r="E11" s="23"/>
      <c r="F11" s="23"/>
      <c r="G11" s="29"/>
    </row>
    <row r="12" spans="1:7" x14ac:dyDescent="0.25">
      <c r="D12" s="23"/>
      <c r="E12" s="23"/>
      <c r="F12" s="23"/>
      <c r="G12" s="29"/>
    </row>
    <row r="13" spans="1:7" x14ac:dyDescent="0.25">
      <c r="D13" s="23"/>
      <c r="E13" s="23"/>
      <c r="F13" s="23"/>
      <c r="G13" s="29"/>
    </row>
    <row r="14" spans="1:7" x14ac:dyDescent="0.25">
      <c r="D14" s="23"/>
      <c r="E14" s="23"/>
      <c r="F14" s="23"/>
      <c r="G14" s="29"/>
    </row>
    <row r="15" spans="1:7" x14ac:dyDescent="0.25">
      <c r="D15" s="23"/>
      <c r="E15" s="23"/>
      <c r="F15" s="23"/>
      <c r="G15" s="29"/>
    </row>
    <row r="16" spans="1:7" x14ac:dyDescent="0.25">
      <c r="D16" s="23"/>
      <c r="E16" s="23"/>
      <c r="F16" s="23"/>
      <c r="G16" s="29"/>
    </row>
    <row r="17" spans="4:7" x14ac:dyDescent="0.25">
      <c r="D17" s="23"/>
      <c r="E17" s="23"/>
      <c r="F17" s="23"/>
      <c r="G17" s="29"/>
    </row>
    <row r="18" spans="4:7" x14ac:dyDescent="0.25">
      <c r="D18" s="23"/>
      <c r="E18" s="23"/>
      <c r="F18" s="23"/>
      <c r="G18" s="29"/>
    </row>
    <row r="19" spans="4:7" x14ac:dyDescent="0.25">
      <c r="D19" s="23"/>
      <c r="E19" s="23"/>
      <c r="F19" s="23"/>
      <c r="G19" s="29"/>
    </row>
    <row r="20" spans="4:7" x14ac:dyDescent="0.25">
      <c r="D20" s="23"/>
      <c r="E20" s="23"/>
      <c r="F20" s="23"/>
      <c r="G20" s="29"/>
    </row>
    <row r="21" spans="4:7" x14ac:dyDescent="0.25">
      <c r="D21" s="23"/>
      <c r="E21" s="23"/>
      <c r="F21" s="23"/>
      <c r="G21" s="29"/>
    </row>
    <row r="22" spans="4:7" x14ac:dyDescent="0.25">
      <c r="D22" s="23"/>
      <c r="E22" s="23"/>
      <c r="F22" s="23"/>
      <c r="G22" s="29"/>
    </row>
    <row r="23" spans="4:7" x14ac:dyDescent="0.25">
      <c r="D23" s="23"/>
      <c r="E23" s="23"/>
      <c r="F23" s="23"/>
      <c r="G23" s="29"/>
    </row>
    <row r="24" spans="4:7" x14ac:dyDescent="0.25">
      <c r="D24" s="23"/>
      <c r="E24" s="23"/>
      <c r="F24" s="23"/>
      <c r="G24" s="29"/>
    </row>
    <row r="25" spans="4:7" x14ac:dyDescent="0.25">
      <c r="D25" s="23"/>
      <c r="E25" s="23"/>
      <c r="F25" s="23"/>
      <c r="G25" s="29"/>
    </row>
    <row r="26" spans="4:7" x14ac:dyDescent="0.25">
      <c r="D26" s="23"/>
      <c r="E26" s="23"/>
      <c r="F26" s="23"/>
      <c r="G26" s="29"/>
    </row>
    <row r="27" spans="4:7" x14ac:dyDescent="0.25">
      <c r="D27" s="23"/>
      <c r="E27" s="23"/>
      <c r="F27" s="23"/>
      <c r="G27" s="29"/>
    </row>
    <row r="28" spans="4:7" x14ac:dyDescent="0.25">
      <c r="D28" s="23"/>
      <c r="E28" s="23"/>
      <c r="F28" s="23"/>
      <c r="G28" s="29"/>
    </row>
    <row r="29" spans="4:7" x14ac:dyDescent="0.25">
      <c r="D29" s="23"/>
      <c r="E29" s="23"/>
      <c r="F29" s="23"/>
      <c r="G29" s="29"/>
    </row>
    <row r="30" spans="4:7" x14ac:dyDescent="0.25">
      <c r="D30" s="23"/>
      <c r="E30" s="23"/>
      <c r="F30" s="23"/>
      <c r="G30" s="29"/>
    </row>
    <row r="31" spans="4:7" x14ac:dyDescent="0.25">
      <c r="F31" t="s">
        <v>26</v>
      </c>
      <c r="G31" s="17">
        <f>SUM(ErnährungAusgaben34[Kosten])</f>
        <v>1837.5</v>
      </c>
    </row>
  </sheetData>
  <sheetProtection sheet="1" objects="1" scenarios="1"/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EB795-EF32-48FD-8458-1BA7DB3AF22C}">
  <sheetPr codeName="Tabelle4">
    <tabColor rgb="FFF3B457"/>
  </sheetPr>
  <dimension ref="A1:G31"/>
  <sheetViews>
    <sheetView workbookViewId="0">
      <selection activeCell="G32" sqref="G32"/>
    </sheetView>
  </sheetViews>
  <sheetFormatPr baseColWidth="10" defaultColWidth="10.7109375" defaultRowHeight="15" x14ac:dyDescent="0.25"/>
  <cols>
    <col min="1" max="1" width="20.7109375" customWidth="1"/>
    <col min="3" max="3" width="8.7109375" customWidth="1"/>
    <col min="4" max="4" width="25.7109375" customWidth="1"/>
    <col min="5" max="5" width="20.7109375" customWidth="1"/>
    <col min="6" max="6" width="14.42578125" customWidth="1"/>
    <col min="7" max="7" width="11.7109375" customWidth="1"/>
  </cols>
  <sheetData>
    <row r="1" spans="1:7" x14ac:dyDescent="0.25">
      <c r="A1" s="6" t="s">
        <v>6</v>
      </c>
      <c r="B1" s="11">
        <f>Material-ErnährungAusgaben3[[#Totals],[Kosten]]</f>
        <v>170</v>
      </c>
      <c r="D1" t="s">
        <v>7</v>
      </c>
      <c r="E1" t="s">
        <v>8</v>
      </c>
      <c r="F1" t="s">
        <v>9</v>
      </c>
      <c r="G1" t="s">
        <v>10</v>
      </c>
    </row>
    <row r="2" spans="1:7" x14ac:dyDescent="0.25">
      <c r="A2" s="4" t="s">
        <v>11</v>
      </c>
      <c r="B2" s="11">
        <f ca="1">B1/RestlicheTage</f>
        <v>170</v>
      </c>
      <c r="D2" s="23"/>
      <c r="E2" s="23"/>
      <c r="F2" s="23"/>
      <c r="G2" s="23"/>
    </row>
    <row r="3" spans="1:7" x14ac:dyDescent="0.25">
      <c r="D3" s="23"/>
      <c r="E3" s="23"/>
      <c r="F3" s="23"/>
      <c r="G3" s="23"/>
    </row>
    <row r="4" spans="1:7" x14ac:dyDescent="0.25">
      <c r="A4" s="6" t="s">
        <v>16</v>
      </c>
      <c r="B4" s="12">
        <f>ErnährungAusgaben3[[#Totals],[Kosten]]</f>
        <v>0</v>
      </c>
      <c r="D4" s="23"/>
      <c r="E4" s="23"/>
      <c r="F4" s="23"/>
      <c r="G4" s="23"/>
    </row>
    <row r="5" spans="1:7" x14ac:dyDescent="0.25">
      <c r="A5" s="4" t="s">
        <v>11</v>
      </c>
      <c r="B5" s="12">
        <f ca="1">B4/(Tage-RestlicheTage)</f>
        <v>0</v>
      </c>
      <c r="D5" s="23"/>
      <c r="E5" s="23"/>
      <c r="F5" s="23"/>
      <c r="G5" s="23"/>
    </row>
    <row r="6" spans="1:7" x14ac:dyDescent="0.25">
      <c r="D6" s="23"/>
      <c r="E6" s="23"/>
      <c r="F6" s="23"/>
      <c r="G6" s="23"/>
    </row>
    <row r="7" spans="1:7" x14ac:dyDescent="0.25">
      <c r="D7" s="23"/>
      <c r="E7" s="23"/>
      <c r="F7" s="23"/>
      <c r="G7" s="23"/>
    </row>
    <row r="8" spans="1:7" x14ac:dyDescent="0.25">
      <c r="D8" s="23"/>
      <c r="E8" s="23"/>
      <c r="F8" s="23"/>
      <c r="G8" s="23"/>
    </row>
    <row r="9" spans="1:7" x14ac:dyDescent="0.25">
      <c r="D9" s="23"/>
      <c r="E9" s="23"/>
      <c r="F9" s="23"/>
      <c r="G9" s="23"/>
    </row>
    <row r="10" spans="1:7" x14ac:dyDescent="0.25">
      <c r="D10" s="23"/>
      <c r="E10" s="23"/>
      <c r="F10" s="23"/>
      <c r="G10" s="23"/>
    </row>
    <row r="11" spans="1:7" x14ac:dyDescent="0.25">
      <c r="D11" s="23"/>
      <c r="E11" s="23"/>
      <c r="F11" s="23"/>
      <c r="G11" s="23"/>
    </row>
    <row r="12" spans="1:7" x14ac:dyDescent="0.25">
      <c r="D12" s="23"/>
      <c r="E12" s="23"/>
      <c r="F12" s="23"/>
      <c r="G12" s="23"/>
    </row>
    <row r="13" spans="1:7" x14ac:dyDescent="0.25">
      <c r="D13" s="23"/>
      <c r="E13" s="23"/>
      <c r="F13" s="23"/>
      <c r="G13" s="23"/>
    </row>
    <row r="14" spans="1:7" x14ac:dyDescent="0.25">
      <c r="D14" s="23"/>
      <c r="E14" s="23"/>
      <c r="F14" s="23"/>
      <c r="G14" s="23"/>
    </row>
    <row r="15" spans="1:7" x14ac:dyDescent="0.25">
      <c r="D15" s="23"/>
      <c r="E15" s="23"/>
      <c r="F15" s="23"/>
      <c r="G15" s="23"/>
    </row>
    <row r="16" spans="1:7" x14ac:dyDescent="0.25">
      <c r="D16" s="23"/>
      <c r="E16" s="23"/>
      <c r="F16" s="23"/>
      <c r="G16" s="23"/>
    </row>
    <row r="17" spans="4:7" x14ac:dyDescent="0.25">
      <c r="D17" s="23"/>
      <c r="E17" s="23"/>
      <c r="F17" s="23"/>
      <c r="G17" s="23"/>
    </row>
    <row r="18" spans="4:7" x14ac:dyDescent="0.25">
      <c r="D18" s="23"/>
      <c r="E18" s="23"/>
      <c r="F18" s="23"/>
      <c r="G18" s="23"/>
    </row>
    <row r="19" spans="4:7" x14ac:dyDescent="0.25">
      <c r="D19" s="23"/>
      <c r="E19" s="23"/>
      <c r="F19" s="23"/>
      <c r="G19" s="23"/>
    </row>
    <row r="20" spans="4:7" x14ac:dyDescent="0.25">
      <c r="D20" s="23"/>
      <c r="E20" s="23"/>
      <c r="F20" s="23"/>
      <c r="G20" s="23"/>
    </row>
    <row r="21" spans="4:7" x14ac:dyDescent="0.25">
      <c r="D21" s="23"/>
      <c r="E21" s="23"/>
      <c r="F21" s="23"/>
      <c r="G21" s="23"/>
    </row>
    <row r="22" spans="4:7" x14ac:dyDescent="0.25">
      <c r="D22" s="23"/>
      <c r="E22" s="23"/>
      <c r="F22" s="23"/>
      <c r="G22" s="23"/>
    </row>
    <row r="23" spans="4:7" x14ac:dyDescent="0.25">
      <c r="D23" s="23"/>
      <c r="E23" s="23"/>
      <c r="F23" s="23"/>
      <c r="G23" s="23"/>
    </row>
    <row r="24" spans="4:7" x14ac:dyDescent="0.25">
      <c r="D24" s="23"/>
      <c r="E24" s="23"/>
      <c r="F24" s="23"/>
      <c r="G24" s="23"/>
    </row>
    <row r="25" spans="4:7" x14ac:dyDescent="0.25">
      <c r="D25" s="23"/>
      <c r="E25" s="23"/>
      <c r="F25" s="23"/>
      <c r="G25" s="23"/>
    </row>
    <row r="26" spans="4:7" x14ac:dyDescent="0.25">
      <c r="D26" s="23"/>
      <c r="E26" s="23"/>
      <c r="F26" s="23"/>
      <c r="G26" s="23"/>
    </row>
    <row r="27" spans="4:7" x14ac:dyDescent="0.25">
      <c r="D27" s="23"/>
      <c r="E27" s="23"/>
      <c r="F27" s="23"/>
      <c r="G27" s="23"/>
    </row>
    <row r="28" spans="4:7" x14ac:dyDescent="0.25">
      <c r="D28" s="23"/>
      <c r="E28" s="23"/>
      <c r="F28" s="23"/>
      <c r="G28" s="23"/>
    </row>
    <row r="29" spans="4:7" x14ac:dyDescent="0.25">
      <c r="D29" s="23"/>
      <c r="E29" s="23"/>
      <c r="F29" s="23"/>
      <c r="G29" s="23"/>
    </row>
    <row r="30" spans="4:7" x14ac:dyDescent="0.25">
      <c r="D30" s="23"/>
      <c r="E30" s="23"/>
      <c r="F30" s="23"/>
      <c r="G30" s="23"/>
    </row>
    <row r="31" spans="4:7" x14ac:dyDescent="0.25">
      <c r="F31" t="s">
        <v>26</v>
      </c>
      <c r="G31" s="17">
        <f>SUM(ErnährungAusgaben3[Kosten])</f>
        <v>0</v>
      </c>
    </row>
  </sheetData>
  <sheetProtection sheet="1" objects="1" scenarios="1"/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48612-6939-4348-AD1F-D18A8FF8E14C}">
  <sheetPr codeName="Tabelle5"/>
  <dimension ref="A1:F5"/>
  <sheetViews>
    <sheetView workbookViewId="0">
      <selection activeCell="D5" sqref="D5"/>
    </sheetView>
  </sheetViews>
  <sheetFormatPr baseColWidth="10" defaultColWidth="10.7109375" defaultRowHeight="15" x14ac:dyDescent="0.25"/>
  <cols>
    <col min="1" max="1" width="20.85546875" customWidth="1"/>
    <col min="3" max="4" width="14.7109375" customWidth="1"/>
    <col min="5" max="5" width="28.42578125" customWidth="1"/>
  </cols>
  <sheetData>
    <row r="1" spans="1:6" x14ac:dyDescent="0.25">
      <c r="A1" s="34" t="s">
        <v>29</v>
      </c>
      <c r="B1" s="35"/>
      <c r="C1" s="5" t="s">
        <v>30</v>
      </c>
      <c r="D1" s="5" t="s">
        <v>31</v>
      </c>
      <c r="E1" s="22" t="s">
        <v>32</v>
      </c>
      <c r="F1" s="2"/>
    </row>
    <row r="2" spans="1:6" ht="15.75" thickBot="1" x14ac:dyDescent="0.3">
      <c r="A2" s="2" t="s">
        <v>1</v>
      </c>
      <c r="B2" s="24">
        <v>2431</v>
      </c>
      <c r="C2" s="26">
        <v>43338</v>
      </c>
      <c r="D2" s="27">
        <v>43349</v>
      </c>
      <c r="E2" s="28" t="s">
        <v>33</v>
      </c>
      <c r="F2" s="2"/>
    </row>
    <row r="3" spans="1:6" ht="15.75" thickTop="1" x14ac:dyDescent="0.25">
      <c r="A3" s="2" t="s">
        <v>4</v>
      </c>
      <c r="B3" s="24">
        <v>1785</v>
      </c>
      <c r="C3" s="7" t="s">
        <v>34</v>
      </c>
      <c r="D3" s="8" t="s">
        <v>35</v>
      </c>
      <c r="E3" s="1"/>
    </row>
    <row r="4" spans="1:6" ht="15.75" thickBot="1" x14ac:dyDescent="0.3">
      <c r="A4" s="3" t="s">
        <v>5</v>
      </c>
      <c r="B4" s="25">
        <v>170</v>
      </c>
      <c r="C4" s="9">
        <f>IF(E2="Ja",D2-C2,D2-C2+1)</f>
        <v>11</v>
      </c>
      <c r="D4" s="10">
        <f ca="1">IF(IF(LetzterTag-TODAY()+1&gt;Tage,Tage,LetzterTag-TODAY()+1)&gt;0,IF(LetzterTag-TODAY()+1&gt;Tage,Tage,LetzterTag-TODAY()+1),1)</f>
        <v>1</v>
      </c>
      <c r="E4" s="2"/>
    </row>
    <row r="5" spans="1:6" ht="15.75" thickTop="1" x14ac:dyDescent="0.25"/>
  </sheetData>
  <mergeCells count="1">
    <mergeCell ref="A1:B1"/>
  </mergeCells>
  <dataValidations count="1">
    <dataValidation type="list" allowBlank="1" showInputMessage="1" showErrorMessage="1" sqref="E2" xr:uid="{0A7E6E48-FB55-4FDC-B56D-E7CA5BB528F2}">
      <formula1>"Ja, Nein"</formula1>
    </dataValidation>
  </dataValidations>
  <pageMargins left="0.7" right="0.7" top="0.78740157499999996" bottom="0.78740157499999996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1B27F10114E4A8F58645059FE53D9" ma:contentTypeVersion="18" ma:contentTypeDescription="Ein neues Dokument erstellen." ma:contentTypeScope="" ma:versionID="ab62d6d86bf7821485952eac756e9a0a">
  <xsd:schema xmlns:xsd="http://www.w3.org/2001/XMLSchema" xmlns:xs="http://www.w3.org/2001/XMLSchema" xmlns:p="http://schemas.microsoft.com/office/2006/metadata/properties" xmlns:ns2="950740c5-eea7-495f-b3c1-d6dda00506f8" xmlns:ns3="1d3db794-a60e-42fe-af81-f65e31fa0a03" targetNamespace="http://schemas.microsoft.com/office/2006/metadata/properties" ma:root="true" ma:fieldsID="7daa033d4969b1edd86645fae245604a" ns2:_="" ns3:_="">
    <xsd:import namespace="950740c5-eea7-495f-b3c1-d6dda00506f8"/>
    <xsd:import namespace="1d3db794-a60e-42fe-af81-f65e31fa0a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740c5-eea7-495f-b3c1-d6dda00506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bbeec933-ff6c-4a16-8d90-ce45d6085e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db794-a60e-42fe-af81-f65e31fa0a0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27490c-1a42-4618-a114-5da5293b41d2}" ma:internalName="TaxCatchAll" ma:showField="CatchAllData" ma:web="1d3db794-a60e-42fe-af81-f65e31fa0a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950740c5-eea7-495f-b3c1-d6dda00506f8" xsi:nil="true"/>
    <TaxCatchAll xmlns="1d3db794-a60e-42fe-af81-f65e31fa0a03" xsi:nil="true"/>
    <lcf76f155ced4ddcb4097134ff3c332f xmlns="950740c5-eea7-495f-b3c1-d6dda00506f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421024-47E5-4315-B5C4-22DAA107E2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740c5-eea7-495f-b3c1-d6dda00506f8"/>
    <ds:schemaRef ds:uri="1d3db794-a60e-42fe-af81-f65e31fa0a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8DC9D0-0E2F-4A24-B411-3F0D41D8653C}">
  <ds:schemaRefs>
    <ds:schemaRef ds:uri="http://schemas.microsoft.com/office/2006/metadata/properties"/>
    <ds:schemaRef ds:uri="http://schemas.microsoft.com/office/infopath/2007/PartnerControls"/>
    <ds:schemaRef ds:uri="950740c5-eea7-495f-b3c1-d6dda00506f8"/>
    <ds:schemaRef ds:uri="1d3db794-a60e-42fe-af81-f65e31fa0a03"/>
  </ds:schemaRefs>
</ds:datastoreItem>
</file>

<file path=customXml/itemProps3.xml><?xml version="1.0" encoding="utf-8"?>
<ds:datastoreItem xmlns:ds="http://schemas.openxmlformats.org/officeDocument/2006/customXml" ds:itemID="{B5C5823A-EEDF-4B51-A421-5A689ED494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7</vt:i4>
      </vt:variant>
    </vt:vector>
  </HeadingPairs>
  <TitlesOfParts>
    <vt:vector size="12" baseType="lpstr">
      <vt:lpstr>Gesamt</vt:lpstr>
      <vt:lpstr>Ernährung</vt:lpstr>
      <vt:lpstr>Aktionen</vt:lpstr>
      <vt:lpstr>Material</vt:lpstr>
      <vt:lpstr>Backend</vt:lpstr>
      <vt:lpstr>Aktionen</vt:lpstr>
      <vt:lpstr>Ernährung</vt:lpstr>
      <vt:lpstr>ErsterTag</vt:lpstr>
      <vt:lpstr>LetzterTag</vt:lpstr>
      <vt:lpstr>Material</vt:lpstr>
      <vt:lpstr>RestlicheTage</vt:lpstr>
      <vt:lpstr>Tage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Johannes Pauli</dc:creator>
  <cp:keywords/>
  <dc:description/>
  <cp:lastModifiedBy>Tobias Ketzel</cp:lastModifiedBy>
  <cp:revision/>
  <dcterms:created xsi:type="dcterms:W3CDTF">2018-08-12T13:54:21Z</dcterms:created>
  <dcterms:modified xsi:type="dcterms:W3CDTF">2024-03-14T08:05:41Z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0x010100BCF1B27F10114E4A8F58645059FE53D9</vt:lpwstr>
  </property>
  <property fmtid="{D5CDD505-2E9C-101B-9397-08002B2CF9AE}" pid="3" name="Order">
    <vt:r8>22700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